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Produzione\Progetti\4977_Ospedale Temporaneo - Emilia Romagna\_Studio\02 POLICLINICO\00_CONSEGNE GENERALI\20200518 CONSEGNA POLICLINICO_2\MODULI ABITATIVI\PDF\"/>
    </mc:Choice>
  </mc:AlternateContent>
  <bookViews>
    <workbookView xWindow="-120" yWindow="-120" windowWidth="29040" windowHeight="15840"/>
  </bookViews>
  <sheets>
    <sheet name="OC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" i="3" l="1"/>
  <c r="A10" i="3"/>
  <c r="A11" i="3" s="1"/>
  <c r="A12" i="3" s="1"/>
  <c r="A13" i="3" s="1"/>
  <c r="A14" i="3" s="1"/>
  <c r="A15" i="3" s="1"/>
  <c r="A16" i="3" s="1"/>
  <c r="A9" i="3"/>
  <c r="K12" i="3"/>
  <c r="I12" i="3"/>
  <c r="I11" i="3"/>
  <c r="K11" i="3" s="1"/>
  <c r="I9" i="3"/>
  <c r="E10" i="3" s="1"/>
  <c r="I10" i="3" s="1"/>
  <c r="K10" i="3" s="1"/>
  <c r="I8" i="3"/>
  <c r="K8" i="3" s="1"/>
  <c r="E7" i="3"/>
  <c r="I7" i="3" s="1"/>
  <c r="K7" i="3" s="1"/>
  <c r="K6" i="3"/>
  <c r="K9" i="3" l="1"/>
  <c r="K15" i="3" l="1"/>
  <c r="K14" i="3"/>
  <c r="K13" i="3"/>
  <c r="A5" i="3" l="1"/>
  <c r="K5" i="3"/>
  <c r="K4" i="3" l="1"/>
  <c r="K17" i="3" s="1"/>
</calcChain>
</file>

<file path=xl/sharedStrings.xml><?xml version="1.0" encoding="utf-8"?>
<sst xmlns="http://schemas.openxmlformats.org/spreadsheetml/2006/main" count="57" uniqueCount="48">
  <si>
    <t>Nr. Ord.</t>
  </si>
  <si>
    <t>TARIFFA</t>
  </si>
  <si>
    <t>DESIGNAZIONE DEI LAVORI</t>
  </si>
  <si>
    <t>M I S U R A Z I O N I:</t>
  </si>
  <si>
    <t>Quantità</t>
  </si>
  <si>
    <t xml:space="preserve"> </t>
  </si>
  <si>
    <t xml:space="preserve">  </t>
  </si>
  <si>
    <t xml:space="preserve">   </t>
  </si>
  <si>
    <t>Par.ug</t>
  </si>
  <si>
    <t>Lung.</t>
  </si>
  <si>
    <t>Larg.</t>
  </si>
  <si>
    <t>H/peso</t>
  </si>
  <si>
    <t xml:space="preserve">    </t>
  </si>
  <si>
    <t>unitario</t>
  </si>
  <si>
    <t>TOT=</t>
  </si>
  <si>
    <t xml:space="preserve">TOTALE </t>
  </si>
  <si>
    <t xml:space="preserve">         IMPORTI (€)</t>
  </si>
  <si>
    <t>mq</t>
  </si>
  <si>
    <t>U.M.</t>
  </si>
  <si>
    <t>MP01</t>
  </si>
  <si>
    <t>MP02</t>
  </si>
  <si>
    <t>MP03</t>
  </si>
  <si>
    <r>
      <t>F.e P.O.</t>
    </r>
    <r>
      <rPr>
        <b/>
        <sz val="11"/>
        <color theme="1"/>
        <rFont val="Calibri"/>
        <family val="2"/>
        <scheme val="minor"/>
      </rPr>
      <t xml:space="preserve"> Modulo Abitativo Prefabbricato</t>
    </r>
    <r>
      <rPr>
        <sz val="11"/>
        <color theme="1"/>
        <rFont val="Calibri"/>
        <family val="2"/>
        <scheme val="minor"/>
      </rPr>
      <t xml:space="preserve"> come da disegni e disciplinare tecnico allegati comprensivo di  struttura, tamponamenti, finestrature, porte interne ed esterne ed ogni altro onere per dare la opera finita e funzionante</t>
    </r>
  </si>
  <si>
    <r>
      <t>F.e P.O.</t>
    </r>
    <r>
      <rPr>
        <b/>
        <sz val="11"/>
        <color theme="1"/>
        <rFont val="Calibri"/>
        <family val="2"/>
        <scheme val="minor"/>
      </rPr>
      <t xml:space="preserve"> Tunnel di collegamento tra edificio ospedaliero esistente e Modulo Abitativo Prefabbricato</t>
    </r>
    <r>
      <rPr>
        <sz val="11"/>
        <color theme="1"/>
        <rFont val="Calibri"/>
        <family val="2"/>
        <scheme val="minor"/>
      </rPr>
      <t xml:space="preserve"> come da disegni e disciplinare tecnico allegati comprensivo di struttura, tamponamenti, finestrature, porte interne ed esterne ed ogni altro onere per dare la opera finita e funzionante; si intendono comprese anche la chiusura della piattaforma elevatrice e la copertura e chiusura della scala proveniente dal piano seminterrati del corpo T esistente.</t>
    </r>
  </si>
  <si>
    <t>Fornitura e posa in opera di struttura prefabbricata autoportante per alloggiamento vani tecnici di dimensioni interne 620x1000x h270 cm comprensivo di:
- struttura in profili di acciaio zincato e traliccio trasversale di pavimento e copertura;
- tamponamenti perimetrali costituiti da pannelli sandwich in poliuretano dello spessore minimo di 50 mm con finitura in lamiera microgrecata zincata e preverniciata cp. 6/10 colore Ral 9002;
- copertura con pannelli coibentati grecati di altezza 10 cm opportunamente sigillati e scontornati per la tenuta all'acqua;
- pavimento con struttura in profili di acciaio zincato e profilo a C perimetrale con appositi fori per il deflusso delle acque. Pavimentazione con lastre di legno truciolare e pianale in vinile;
- Porta di ingresso grigliata e molla di autochiusura di dimensioni 240x210 cm;
- Inserimento di piletta dim. 30x30 cm in acciaio inox aisi 304 con scarico laterale per lo scolo di acque reflue con cestello sifonato comprensiva di staffe per il fissaggio a pavimento;
- Inserimento di griglie di aerazione per una superficie di ventilazione di 1/30 della superficie del locale;
Sono compresi gli oneri per la fornitura e la posa in opera dei moduli prefabbricati, i mezzi necessari, la pulizia delle aree e ogni altro onere necessario per dare l'opera compiuta a perfetta regola d'arte.</t>
  </si>
  <si>
    <t>cad</t>
  </si>
  <si>
    <t>Fornitura e posa in opera di struttura prefabbricata autoportante per alloggiamento vani tecnici di dimensioni interne 720x1200x h270 cm comprensivo di:
- struttura in profili di acciaio zincato e traliccio trasversale di pavimento e copertura;
- tamponamenti perimetrali costituiti da pannelli sandwich in poliuretano dello spessore minimo di 50 mm con finitura in lamiera microgrecata zincata e preverniciata cp. 6/10 colore Ral 9002;
- copertura con pannelli coibentati grecati di altezza 10 cm opportunamente sigillati e scontornati per la tenuta all'acqua;
- pavimento con struttura in profili di acciaio zincato e profilo a C perimetrale con appositi fori per il deflusso delle acque. Pavimentazione con lastre di legno truciolare e pianale in vinile;
- Porta di ingresso grigliata e molla di autochiusura di dimensioni 240x210 cm;
- Inserimento di piletta dim. 30x30 cm in acciaio inox aisi 304 con scarico laterale per lo scolo di acque reflue con cestello sifonato comprensiva di staffe per il fissaggio a pavimento;
- Inserimento di griglie di aerazione per una superficie di ventilazione di 1/30 della superficie del locale;
Sono compresi gli oneri per la fornitura e la posa in opera dei moduli prefabbricati, i mezzi necessari, la pulizia delle aree e ogni altro onere necessario per dare l'opera compiuta a perfetta regola d'arte.</t>
  </si>
  <si>
    <t>Fornitura e posa in opera di struttura prefabbricata autoportante per alloggiamento vani tecnici di dimensioni interne 240x240x h270 cm comprensivo di:
- struttura in profili di acciaio zincato e traliccio trasversale di pavimento e copertura;
- tamponamenti perimetrali costituiti da pannelli sandwich in poliuretano dello spessore minimo di 50 mm con finitura in lamiera microgrecata zincata e preverniciata cp. 6/10 colore Ral 9002;
- copertura con pannelli coibentati grecati di altezza 10 cm opportunamente sigillati e scontornati per la tenuta all'acqua;
- pavimento con struttura in profili di acciaio zincato e profilo a C perimetrale con appositi fori per il deflusso delle acque. Pavimentazione con lastre di legno truciolare e pianale in vinile;
- Porta di ingresso grigliata e molla di autochiusura di dimensioni 120x210 cm;
- Inserimento di piletta dim. 30x30 cm in acciaio inox aisi 304 con scarico laterale per lo scolo di acque reflue con cestello sifonato comprensiva di staffe per il fissaggio a pavimento;
- Inserimento di griglie di aerazione per una superficie di ventilazione di 1/30 della superficie del locale;
Sono compresi gli oneri per la fornitura e la posa in opera dei moduli prefabbricati, i mezzi necessari, la pulizia delle aree e ogni altro onere necessario per dare l'opera compiuta a perfetta regola d'arte.</t>
  </si>
  <si>
    <t>Fornitura e posa in opera del sistema di recinzione realizzato in carpenteria in acciaio in profilati laminati a caldo in acciaio S275 JR classe di esecuzione EXC1 o EXC2  - montanti HEA100 L=3.15 passo 1.16metri peso 16.8 kg/ml  140 pz; angolari di collegamento tra i montanti 50x50x4 mm  lunghezza totale 161 m   peso 3.1 kg/ml; piastrame per base montanto e ancoraggio angolari. 140 pz peso 5 kg/cad</t>
  </si>
  <si>
    <t>kg</t>
  </si>
  <si>
    <t>Zincatura di opere in ferro con trattamento a fuoco mediante immersione in vasche contenenti zinco fuso alla temperatura di circa 500 °C previo decappaggio, sciacquaggio e quanto altro necessario per ottenere un prodotto finito:  Strutture di peso superiore a 80 kg</t>
  </si>
  <si>
    <t>LAMIERA MICROFORATA - Fornitura e posa di pannelli di recinzione saranno realizzati con elementi in lamiera in Zincato Sendzimir a fori tondi alternati a 60° R 4 T 6 – con rapporto pieni/vuoti del 40,3%. I pannelli avranno dimensione 1160mm x 3000mm x 1 mm di spessore, con zone forate di dimensioni 1150 x 3000mm. I pannelli saranno agganciati ai montanti della recinzione tramite bulloni. Fornita in fogli 1160x3000 mm a bordi lunghi rifiniti chiechi e bordi corti frastagliati. Incluso viteria, agganci e quant'altro. Computato per singoli fogli</t>
  </si>
  <si>
    <t>Frame metallico applicato alla struttura portante della recinzione realizzato in tubolari senza saldatura in acciaio S235 JR - Classe di esecuzione EXC1 o EXC2.  Montanti 200x50x2   peso  7.85 kg H=3.05 m e traversi a terra e in testa 200x50x2   peso  7.85 kg sviluppo totale 161 m</t>
  </si>
  <si>
    <t>Zincatura di opere in ferro con trattamento a fuoco mediante immersione in vasche contenenti zinco fuso alla temperatura di circa 500 °C previo decappaggio, sciacquaggio e quanto altro necessario per ottenere un prodotto finito:  Strutture di peso superiore a 80 kg. zincatura delel cornici decorative</t>
  </si>
  <si>
    <t>CANCELLI carrabili realizzati con lo stesso schema strutturale del resto della recinzione: montanti scatolari 200x50x2 mm disposti a passo 600 mm, traversi a terra e in testa in scatolari metallici 200x50x2 mm, assemblatiin officina, con lamiera microforata  R4 T6 perc. vuoti 40.6% di spessore 1 mm; cancello a due ante uguali, completo di montanti strutturali in scatolare 100x100 mm sp. 6 mm, cerniere, staffe, controventatura in piatti o angolari come da disegni di progetto, serratura, e quant'altro necessario per dare l'opera completa, incluso protezione con zincatura a caldo di tutte le parti e compomenti. Fornito e posato in opera, incluso piastre e tirafondi, bulloni e viteria. Voce a corpo  Per calcello alto 3.15  e largo 4.00 m a due ante uguali</t>
  </si>
  <si>
    <t>CANCELLI carrabili realizzati con lo stesso schema strutturale del resto della recinzione: montanti scatolari 200x50x2 mm disposti a passo 600 mm, traversi a terra e in testa in scatolari metallici 200x50x2 mm, assemblatiin officina, con lamiera microforata  R4 T6 perc. vuoti 40.6% di spessore 1 mm; cancello a due ante uguali, completo di montanti strutturali in scatolare 100x100 mm sp. 6 mm, cerniere, staffe, controventatura in piatti o angolari come da disegni di progetto, serratura, e quant'altro necessario per dare l'opera completa, incluso protezione con zincatura a caldo di tutte le parti e compomenti. Fornito e posato in opera, incluso piastre e tirafondi, bulloni e viteria. Voce a corpo  Per calcello alto 3.15  e largo1.80 m a due ante disuguali 1/3 e 2/3</t>
  </si>
  <si>
    <t>ml</t>
  </si>
  <si>
    <t>MP04</t>
  </si>
  <si>
    <t>MP05</t>
  </si>
  <si>
    <t>MP06</t>
  </si>
  <si>
    <t>MP07</t>
  </si>
  <si>
    <t>MP08</t>
  </si>
  <si>
    <t>MP09</t>
  </si>
  <si>
    <t>MP10</t>
  </si>
  <si>
    <t>MP11</t>
  </si>
  <si>
    <t>MP12</t>
  </si>
  <si>
    <t>MP13</t>
  </si>
  <si>
    <t xml:space="preserve">Fornitura e posa in opera di piattaforma elevatrice idonea al trasporto di letti ospedalieri di terapia intensiva, in grado di superare un dislivello non iferiore a 1,7 m realizzata con materiali idonei ad ambienti ospedalieri e quindi facilmente sanificabile.
La piattaforma dovrà rispondere ai seguenti requisiti minimi:
- un fosso che la contiene di profondità di circa 40 cm
- Altezza di sollevamento 170 cm
- Larghezza minima 150 cm
- Lunghezza minima 250 cm
- Capacità di sollevamento 1000 kg
- Cancello di sicurezza nella parte superiore fissato al muro tra la piattaforma e il livello superiore e cancello di sicurezza sulla piattaforma. Entrambi gestiti elettricamente.
- Sistemi di idraulica ed elettronica posti all’esterno
- Superficie in alluminio antiscivolo
- Comandi esterni con filo
- Pannello su piattaforma incassato in superficie per evitare danni causati dal carrello del letto.
Produzione Guldmann o similare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</si>
</sst>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€&quot;_-;\-* #,##0.00\ &quot;€&quot;_-;_-* &quot;-&quot;??\ &quot;€&quot;_-;_-@_-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0"/>
      <color indexed="17"/>
      <name val="Tahoma"/>
      <family val="2"/>
    </font>
    <font>
      <b/>
      <sz val="10"/>
      <color indexed="17"/>
      <name val="Tahoma"/>
      <family val="2"/>
    </font>
    <font>
      <b/>
      <sz val="9"/>
      <color indexed="17"/>
      <name val="Tahoma"/>
      <family val="2"/>
    </font>
    <font>
      <b/>
      <sz val="10"/>
      <color indexed="17"/>
      <name val="Tahoma"/>
      <family val="2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double">
        <color indexed="17"/>
      </left>
      <right style="thin">
        <color indexed="17"/>
      </right>
      <top style="double">
        <color indexed="17"/>
      </top>
      <bottom/>
      <diagonal/>
    </border>
    <border>
      <left style="thin">
        <color indexed="17"/>
      </left>
      <right style="thin">
        <color indexed="17"/>
      </right>
      <top style="double">
        <color indexed="17"/>
      </top>
      <bottom/>
      <diagonal/>
    </border>
    <border>
      <left style="thin">
        <color indexed="17"/>
      </left>
      <right/>
      <top style="double">
        <color indexed="17"/>
      </top>
      <bottom style="thin">
        <color indexed="17"/>
      </bottom>
      <diagonal/>
    </border>
    <border>
      <left/>
      <right/>
      <top style="double">
        <color indexed="17"/>
      </top>
      <bottom style="thin">
        <color indexed="17"/>
      </bottom>
      <diagonal/>
    </border>
    <border>
      <left/>
      <right style="thin">
        <color indexed="17"/>
      </right>
      <top style="double">
        <color indexed="17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/>
      <right/>
      <top style="thin">
        <color indexed="17"/>
      </top>
      <bottom style="thin">
        <color indexed="17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NumberFormat="1" applyBorder="1" applyAlignment="1">
      <alignment horizontal="justify" vertical="top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7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justify" vertical="top" wrapText="1"/>
    </xf>
    <xf numFmtId="2" fontId="0" fillId="0" borderId="7" xfId="0" applyNumberFormat="1" applyFill="1" applyBorder="1" applyAlignment="1">
      <alignment horizontal="right" vertical="top" wrapText="1"/>
    </xf>
    <xf numFmtId="165" fontId="0" fillId="0" borderId="7" xfId="0" applyNumberForma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2" fontId="8" fillId="0" borderId="7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4" fontId="10" fillId="0" borderId="7" xfId="1" applyFont="1" applyFill="1" applyBorder="1" applyAlignment="1">
      <alignment horizontal="center" vertical="center"/>
    </xf>
    <xf numFmtId="164" fontId="9" fillId="0" borderId="7" xfId="1" applyFont="1" applyBorder="1" applyAlignment="1">
      <alignment horizontal="center" vertical="center" wrapText="1"/>
    </xf>
    <xf numFmtId="0" fontId="0" fillId="0" borderId="7" xfId="0" applyFill="1" applyBorder="1"/>
    <xf numFmtId="0" fontId="8" fillId="0" borderId="7" xfId="0" applyNumberFormat="1" applyFont="1" applyFill="1" applyBorder="1" applyAlignment="1">
      <alignment horizontal="justify" vertical="top" wrapText="1"/>
    </xf>
    <xf numFmtId="2" fontId="8" fillId="0" borderId="7" xfId="0" applyNumberFormat="1" applyFont="1" applyFill="1" applyBorder="1" applyAlignment="1">
      <alignment wrapText="1"/>
    </xf>
    <xf numFmtId="2" fontId="8" fillId="0" borderId="7" xfId="0" applyNumberFormat="1" applyFont="1" applyFill="1" applyBorder="1" applyAlignment="1">
      <alignment vertical="center" wrapText="1"/>
    </xf>
    <xf numFmtId="165" fontId="8" fillId="0" borderId="7" xfId="0" applyNumberFormat="1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e" xfId="0" builtinId="0"/>
    <cellStyle name="Valuta" xfId="1" builtinId="4"/>
  </cellStyles>
  <dxfs count="50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A15" zoomScale="95" zoomScaleNormal="95" workbookViewId="0">
      <selection activeCell="J17" sqref="J17"/>
    </sheetView>
  </sheetViews>
  <sheetFormatPr defaultRowHeight="15" x14ac:dyDescent="0.25"/>
  <cols>
    <col min="1" max="1" width="7.5703125" bestFit="1" customWidth="1"/>
    <col min="2" max="2" width="16" style="33" bestFit="1" customWidth="1"/>
    <col min="3" max="3" width="79.7109375" customWidth="1"/>
    <col min="4" max="4" width="8.140625" bestFit="1" customWidth="1"/>
    <col min="5" max="5" width="19.85546875" bestFit="1" customWidth="1"/>
    <col min="6" max="6" width="6.7109375" bestFit="1" customWidth="1"/>
    <col min="7" max="7" width="8.5703125" bestFit="1" customWidth="1"/>
    <col min="8" max="8" width="8.5703125" customWidth="1"/>
    <col min="9" max="9" width="10.5703125" bestFit="1" customWidth="1"/>
    <col min="10" max="10" width="17" bestFit="1" customWidth="1"/>
    <col min="11" max="11" width="16" bestFit="1" customWidth="1"/>
  </cols>
  <sheetData>
    <row r="1" spans="1:11" ht="15.75" thickTop="1" x14ac:dyDescent="0.25">
      <c r="A1" s="1" t="s">
        <v>0</v>
      </c>
      <c r="B1" s="2" t="s">
        <v>1</v>
      </c>
      <c r="C1" s="3" t="s">
        <v>2</v>
      </c>
      <c r="D1" s="4"/>
      <c r="E1" s="5" t="s">
        <v>3</v>
      </c>
      <c r="F1" s="5"/>
      <c r="G1" s="6"/>
      <c r="H1" s="20" t="s">
        <v>18</v>
      </c>
      <c r="I1" s="6" t="s">
        <v>4</v>
      </c>
      <c r="J1" s="4" t="s">
        <v>16</v>
      </c>
      <c r="K1" s="6"/>
    </row>
    <row r="2" spans="1:11" x14ac:dyDescent="0.25">
      <c r="A2" s="7" t="s">
        <v>5</v>
      </c>
      <c r="B2" s="8" t="s">
        <v>6</v>
      </c>
      <c r="C2" s="9" t="s">
        <v>7</v>
      </c>
      <c r="D2" s="10" t="s">
        <v>8</v>
      </c>
      <c r="E2" s="10" t="s">
        <v>9</v>
      </c>
      <c r="F2" s="11" t="s">
        <v>10</v>
      </c>
      <c r="G2" s="11" t="s">
        <v>11</v>
      </c>
      <c r="H2" s="11"/>
      <c r="I2" s="12" t="s">
        <v>12</v>
      </c>
      <c r="J2" s="13" t="s">
        <v>13</v>
      </c>
      <c r="K2" s="13" t="s">
        <v>15</v>
      </c>
    </row>
    <row r="3" spans="1:11" x14ac:dyDescent="0.25">
      <c r="A3" s="7"/>
      <c r="B3" s="8"/>
      <c r="C3" s="9"/>
      <c r="D3" s="10"/>
      <c r="E3" s="10"/>
      <c r="F3" s="11"/>
      <c r="G3" s="11"/>
      <c r="H3" s="11"/>
      <c r="I3" s="12"/>
      <c r="J3" s="13"/>
      <c r="K3" s="13"/>
    </row>
    <row r="4" spans="1:11" ht="132.75" customHeight="1" x14ac:dyDescent="0.25">
      <c r="A4" s="16">
        <v>1</v>
      </c>
      <c r="B4" s="31" t="s">
        <v>19</v>
      </c>
      <c r="C4" s="17" t="s">
        <v>22</v>
      </c>
      <c r="D4" s="18"/>
      <c r="E4" s="21"/>
      <c r="F4" s="19"/>
      <c r="G4" s="19"/>
      <c r="H4" s="19" t="s">
        <v>17</v>
      </c>
      <c r="I4" s="22">
        <v>1275</v>
      </c>
      <c r="J4" s="23"/>
      <c r="K4" s="24">
        <f>I4*J4</f>
        <v>0</v>
      </c>
    </row>
    <row r="5" spans="1:11" ht="132.75" customHeight="1" x14ac:dyDescent="0.25">
      <c r="A5" s="16">
        <f>A4+1</f>
        <v>2</v>
      </c>
      <c r="B5" s="31" t="s">
        <v>20</v>
      </c>
      <c r="C5" s="17" t="s">
        <v>23</v>
      </c>
      <c r="D5" s="18"/>
      <c r="E5" s="21"/>
      <c r="F5" s="19"/>
      <c r="G5" s="19"/>
      <c r="H5" s="19" t="s">
        <v>17</v>
      </c>
      <c r="I5" s="22">
        <v>156</v>
      </c>
      <c r="J5" s="23"/>
      <c r="K5" s="24">
        <f>I5*J5</f>
        <v>0</v>
      </c>
    </row>
    <row r="6" spans="1:11" ht="132.75" customHeight="1" x14ac:dyDescent="0.25">
      <c r="A6" s="16">
        <v>3</v>
      </c>
      <c r="B6" s="31" t="s">
        <v>21</v>
      </c>
      <c r="C6" s="26" t="s">
        <v>28</v>
      </c>
      <c r="D6" s="28">
        <v>140</v>
      </c>
      <c r="E6" s="28"/>
      <c r="F6" s="29"/>
      <c r="G6" s="29"/>
      <c r="H6" s="19" t="s">
        <v>29</v>
      </c>
      <c r="I6" s="22">
        <v>8607.9</v>
      </c>
      <c r="J6" s="23"/>
      <c r="K6" s="24">
        <f t="shared" ref="K6:K12" si="0">I6*J6</f>
        <v>0</v>
      </c>
    </row>
    <row r="7" spans="1:11" ht="132.75" customHeight="1" x14ac:dyDescent="0.25">
      <c r="A7" s="16">
        <v>4</v>
      </c>
      <c r="B7" s="31" t="s">
        <v>37</v>
      </c>
      <c r="C7" s="26" t="s">
        <v>30</v>
      </c>
      <c r="D7" s="30">
        <v>1</v>
      </c>
      <c r="E7" s="28">
        <f>I6</f>
        <v>8607.9</v>
      </c>
      <c r="F7" s="29"/>
      <c r="G7" s="29"/>
      <c r="H7" s="19" t="s">
        <v>29</v>
      </c>
      <c r="I7" s="22">
        <f t="shared" ref="I7:I12" si="1">PRODUCT(D7:G7)</f>
        <v>8607.9</v>
      </c>
      <c r="J7" s="23"/>
      <c r="K7" s="24">
        <f t="shared" si="0"/>
        <v>0</v>
      </c>
    </row>
    <row r="8" spans="1:11" ht="132.75" customHeight="1" x14ac:dyDescent="0.25">
      <c r="A8" s="16">
        <v>5</v>
      </c>
      <c r="B8" s="31" t="s">
        <v>38</v>
      </c>
      <c r="C8" s="26" t="s">
        <v>31</v>
      </c>
      <c r="D8" s="30">
        <v>140</v>
      </c>
      <c r="E8" s="28"/>
      <c r="F8" s="29"/>
      <c r="G8" s="29"/>
      <c r="H8" s="19" t="s">
        <v>17</v>
      </c>
      <c r="I8" s="22">
        <f t="shared" si="1"/>
        <v>140</v>
      </c>
      <c r="J8" s="23"/>
      <c r="K8" s="24">
        <f t="shared" si="0"/>
        <v>0</v>
      </c>
    </row>
    <row r="9" spans="1:11" ht="132.75" customHeight="1" x14ac:dyDescent="0.25">
      <c r="A9" s="16">
        <f>A8+1</f>
        <v>6</v>
      </c>
      <c r="B9" s="31" t="s">
        <v>39</v>
      </c>
      <c r="C9" s="26" t="s">
        <v>32</v>
      </c>
      <c r="D9" s="30">
        <v>1</v>
      </c>
      <c r="E9" s="28">
        <v>962.5</v>
      </c>
      <c r="F9" s="29"/>
      <c r="G9" s="29">
        <v>7.85</v>
      </c>
      <c r="H9" s="19" t="s">
        <v>29</v>
      </c>
      <c r="I9" s="22">
        <f t="shared" si="1"/>
        <v>7555.625</v>
      </c>
      <c r="J9" s="23"/>
      <c r="K9" s="24">
        <f t="shared" si="0"/>
        <v>0</v>
      </c>
    </row>
    <row r="10" spans="1:11" ht="132.75" customHeight="1" x14ac:dyDescent="0.25">
      <c r="A10" s="16">
        <f t="shared" ref="A10:A16" si="2">A9+1</f>
        <v>7</v>
      </c>
      <c r="B10" s="31" t="s">
        <v>40</v>
      </c>
      <c r="C10" s="26" t="s">
        <v>33</v>
      </c>
      <c r="D10" s="30">
        <v>1</v>
      </c>
      <c r="E10" s="28">
        <f>I9</f>
        <v>7555.625</v>
      </c>
      <c r="F10" s="29"/>
      <c r="G10" s="29"/>
      <c r="H10" s="19" t="s">
        <v>29</v>
      </c>
      <c r="I10" s="22">
        <f t="shared" si="1"/>
        <v>7555.625</v>
      </c>
      <c r="J10" s="23"/>
      <c r="K10" s="24">
        <f t="shared" si="0"/>
        <v>0</v>
      </c>
    </row>
    <row r="11" spans="1:11" ht="132.75" customHeight="1" x14ac:dyDescent="0.25">
      <c r="A11" s="16">
        <f t="shared" si="2"/>
        <v>8</v>
      </c>
      <c r="B11" s="31" t="s">
        <v>41</v>
      </c>
      <c r="C11" s="26" t="s">
        <v>34</v>
      </c>
      <c r="D11" s="30">
        <v>2</v>
      </c>
      <c r="E11" s="28"/>
      <c r="F11" s="29"/>
      <c r="G11" s="29"/>
      <c r="H11" s="19" t="s">
        <v>17</v>
      </c>
      <c r="I11" s="22">
        <f t="shared" si="1"/>
        <v>2</v>
      </c>
      <c r="J11" s="23"/>
      <c r="K11" s="24">
        <f t="shared" si="0"/>
        <v>0</v>
      </c>
    </row>
    <row r="12" spans="1:11" ht="132.75" customHeight="1" x14ac:dyDescent="0.25">
      <c r="A12" s="16">
        <f t="shared" si="2"/>
        <v>9</v>
      </c>
      <c r="B12" s="31" t="s">
        <v>42</v>
      </c>
      <c r="C12" s="26" t="s">
        <v>35</v>
      </c>
      <c r="D12" s="30">
        <v>1</v>
      </c>
      <c r="E12" s="28"/>
      <c r="F12" s="29"/>
      <c r="G12" s="29"/>
      <c r="H12" s="19" t="s">
        <v>36</v>
      </c>
      <c r="I12" s="22">
        <f t="shared" si="1"/>
        <v>1</v>
      </c>
      <c r="J12" s="23"/>
      <c r="K12" s="24">
        <f t="shared" si="0"/>
        <v>0</v>
      </c>
    </row>
    <row r="13" spans="1:11" ht="243.75" customHeight="1" x14ac:dyDescent="0.25">
      <c r="A13" s="16">
        <f t="shared" si="2"/>
        <v>10</v>
      </c>
      <c r="B13" s="31" t="s">
        <v>43</v>
      </c>
      <c r="C13" s="17" t="s">
        <v>24</v>
      </c>
      <c r="D13" s="25"/>
      <c r="E13" s="27"/>
      <c r="F13" s="19"/>
      <c r="G13" s="19"/>
      <c r="H13" s="19" t="s">
        <v>25</v>
      </c>
      <c r="I13" s="22">
        <v>1</v>
      </c>
      <c r="J13" s="23"/>
      <c r="K13" s="24">
        <f>I13*J13</f>
        <v>0</v>
      </c>
    </row>
    <row r="14" spans="1:11" ht="239.25" customHeight="1" x14ac:dyDescent="0.25">
      <c r="A14" s="16">
        <f t="shared" si="2"/>
        <v>11</v>
      </c>
      <c r="B14" s="31" t="s">
        <v>44</v>
      </c>
      <c r="C14" s="17" t="s">
        <v>26</v>
      </c>
      <c r="D14" s="25"/>
      <c r="E14" s="27"/>
      <c r="F14" s="19"/>
      <c r="G14" s="19"/>
      <c r="H14" s="19" t="s">
        <v>25</v>
      </c>
      <c r="I14" s="22">
        <v>1</v>
      </c>
      <c r="J14" s="23"/>
      <c r="K14" s="24">
        <f>I14*J14</f>
        <v>0</v>
      </c>
    </row>
    <row r="15" spans="1:11" ht="315" x14ac:dyDescent="0.25">
      <c r="A15" s="16">
        <f t="shared" si="2"/>
        <v>12</v>
      </c>
      <c r="B15" s="31" t="s">
        <v>45</v>
      </c>
      <c r="C15" s="17" t="s">
        <v>27</v>
      </c>
      <c r="D15" s="25"/>
      <c r="E15" s="27"/>
      <c r="F15" s="19"/>
      <c r="G15" s="19"/>
      <c r="H15" s="19" t="s">
        <v>25</v>
      </c>
      <c r="I15" s="22">
        <v>1</v>
      </c>
      <c r="J15" s="23"/>
      <c r="K15" s="24">
        <f>I15*J15</f>
        <v>0</v>
      </c>
    </row>
    <row r="16" spans="1:11" ht="258" customHeight="1" x14ac:dyDescent="0.25">
      <c r="A16" s="16">
        <f t="shared" si="2"/>
        <v>13</v>
      </c>
      <c r="B16" s="31" t="s">
        <v>46</v>
      </c>
      <c r="C16" s="17" t="s">
        <v>47</v>
      </c>
      <c r="D16" s="18"/>
      <c r="E16" s="27"/>
      <c r="F16" s="19"/>
      <c r="G16" s="19"/>
      <c r="H16" s="19" t="s">
        <v>25</v>
      </c>
      <c r="I16" s="22">
        <v>1</v>
      </c>
      <c r="J16" s="23"/>
      <c r="K16" s="24">
        <f>I16*J16</f>
        <v>0</v>
      </c>
    </row>
    <row r="17" spans="1:11" x14ac:dyDescent="0.25">
      <c r="A17" s="16"/>
      <c r="B17" s="32"/>
      <c r="C17" s="15"/>
      <c r="D17" s="14"/>
      <c r="E17" s="14"/>
      <c r="F17" s="14"/>
      <c r="G17" s="14"/>
      <c r="H17" s="14"/>
      <c r="I17" s="14"/>
      <c r="J17" s="14" t="s">
        <v>14</v>
      </c>
      <c r="K17" s="24">
        <f>SUM(K4:K16)</f>
        <v>0</v>
      </c>
    </row>
  </sheetData>
  <phoneticPr fontId="6" type="noConversion"/>
  <conditionalFormatting sqref="C1">
    <cfRule type="expression" dxfId="49" priority="125" stopIfTrue="1">
      <formula>XEV1="1"</formula>
    </cfRule>
    <cfRule type="expression" dxfId="48" priority="126" stopIfTrue="1">
      <formula>XEV1="2"</formula>
    </cfRule>
    <cfRule type="expression" dxfId="47" priority="127" stopIfTrue="1">
      <formula>XEW1="3"</formula>
    </cfRule>
  </conditionalFormatting>
  <conditionalFormatting sqref="C2:C3">
    <cfRule type="expression" dxfId="46" priority="128" stopIfTrue="1">
      <formula>#REF!="1"</formula>
    </cfRule>
    <cfRule type="expression" dxfId="45" priority="129" stopIfTrue="1">
      <formula>#REF!="2"</formula>
    </cfRule>
    <cfRule type="expression" dxfId="44" priority="130" stopIfTrue="1">
      <formula>#REF!="3"</formula>
    </cfRule>
  </conditionalFormatting>
  <conditionalFormatting sqref="J1">
    <cfRule type="expression" dxfId="43" priority="131" stopIfTrue="1">
      <formula>XFB1="3"</formula>
    </cfRule>
  </conditionalFormatting>
  <conditionalFormatting sqref="F2:H3">
    <cfRule type="expression" dxfId="42" priority="132" stopIfTrue="1">
      <formula>XEV2="3"</formula>
    </cfRule>
  </conditionalFormatting>
  <conditionalFormatting sqref="D2:E3">
    <cfRule type="expression" dxfId="41" priority="133" stopIfTrue="1">
      <formula>#REF!="3"</formula>
    </cfRule>
  </conditionalFormatting>
  <conditionalFormatting sqref="I2:I3">
    <cfRule type="expression" dxfId="40" priority="134" stopIfTrue="1">
      <formula>#REF!="1"</formula>
    </cfRule>
    <cfRule type="expression" dxfId="39" priority="135" stopIfTrue="1">
      <formula>#REF!="3"</formula>
    </cfRule>
    <cfRule type="expression" dxfId="38" priority="136" stopIfTrue="1">
      <formula>_OIP1="3"</formula>
    </cfRule>
  </conditionalFormatting>
  <conditionalFormatting sqref="K2:K3">
    <cfRule type="expression" dxfId="37" priority="122" stopIfTrue="1">
      <formula>#REF!="1"</formula>
    </cfRule>
    <cfRule type="expression" dxfId="36" priority="123" stopIfTrue="1">
      <formula>#REF!="3"</formula>
    </cfRule>
    <cfRule type="expression" dxfId="35" priority="124" stopIfTrue="1">
      <formula>_OIP1="3"</formula>
    </cfRule>
  </conditionalFormatting>
  <conditionalFormatting sqref="I1">
    <cfRule type="expression" dxfId="34" priority="121" stopIfTrue="1">
      <formula>XFA1="3"</formula>
    </cfRule>
  </conditionalFormatting>
  <conditionalFormatting sqref="K1">
    <cfRule type="expression" dxfId="33" priority="145" stopIfTrue="1">
      <formula>#REF!="3"</formula>
    </cfRule>
  </conditionalFormatting>
  <conditionalFormatting sqref="D1:H1">
    <cfRule type="expression" dxfId="32" priority="146" stopIfTrue="1">
      <formula>XEW1="3"</formula>
    </cfRule>
  </conditionalFormatting>
  <conditionalFormatting sqref="F13:G16">
    <cfRule type="expression" dxfId="31" priority="78" stopIfTrue="1">
      <formula>I13&lt;0</formula>
    </cfRule>
  </conditionalFormatting>
  <conditionalFormatting sqref="D16">
    <cfRule type="expression" dxfId="30" priority="79" stopIfTrue="1">
      <formula>I16&lt;0</formula>
    </cfRule>
  </conditionalFormatting>
  <conditionalFormatting sqref="G16">
    <cfRule type="expression" dxfId="29" priority="82" stopIfTrue="1">
      <formula>I16&lt;0</formula>
    </cfRule>
  </conditionalFormatting>
  <conditionalFormatting sqref="D4">
    <cfRule type="expression" dxfId="28" priority="62" stopIfTrue="1">
      <formula>I4&lt;0</formula>
    </cfRule>
  </conditionalFormatting>
  <conditionalFormatting sqref="E4">
    <cfRule type="expression" dxfId="27" priority="63" stopIfTrue="1">
      <formula>I4&lt;0</formula>
    </cfRule>
  </conditionalFormatting>
  <conditionalFormatting sqref="G4">
    <cfRule type="expression" dxfId="26" priority="65" stopIfTrue="1">
      <formula>I4&lt;0</formula>
    </cfRule>
  </conditionalFormatting>
  <conditionalFormatting sqref="F4:G4">
    <cfRule type="expression" dxfId="25" priority="61" stopIfTrue="1">
      <formula>I4&lt;0</formula>
    </cfRule>
  </conditionalFormatting>
  <conditionalFormatting sqref="I4">
    <cfRule type="expression" dxfId="24" priority="59" stopIfTrue="1">
      <formula>K4&lt;0</formula>
    </cfRule>
  </conditionalFormatting>
  <conditionalFormatting sqref="H4">
    <cfRule type="expression" dxfId="23" priority="58" stopIfTrue="1">
      <formula>K4&lt;0</formula>
    </cfRule>
  </conditionalFormatting>
  <conditionalFormatting sqref="D5">
    <cfRule type="expression" dxfId="22" priority="55" stopIfTrue="1">
      <formula>I5&lt;0</formula>
    </cfRule>
  </conditionalFormatting>
  <conditionalFormatting sqref="E5">
    <cfRule type="expression" dxfId="21" priority="56" stopIfTrue="1">
      <formula>I5&lt;0</formula>
    </cfRule>
  </conditionalFormatting>
  <conditionalFormatting sqref="G5">
    <cfRule type="expression" dxfId="20" priority="57" stopIfTrue="1">
      <formula>I5&lt;0</formula>
    </cfRule>
  </conditionalFormatting>
  <conditionalFormatting sqref="F5:G5">
    <cfRule type="expression" dxfId="19" priority="54" stopIfTrue="1">
      <formula>I5&lt;0</formula>
    </cfRule>
  </conditionalFormatting>
  <conditionalFormatting sqref="K4">
    <cfRule type="expression" dxfId="18" priority="50" stopIfTrue="1">
      <formula>I4&lt;0</formula>
    </cfRule>
  </conditionalFormatting>
  <conditionalFormatting sqref="K17">
    <cfRule type="expression" dxfId="17" priority="48" stopIfTrue="1">
      <formula>I17&lt;0</formula>
    </cfRule>
  </conditionalFormatting>
  <conditionalFormatting sqref="E11">
    <cfRule type="expression" dxfId="16" priority="13" stopIfTrue="1">
      <formula>I11&lt;0</formula>
    </cfRule>
  </conditionalFormatting>
  <conditionalFormatting sqref="G6">
    <cfRule type="expression" dxfId="15" priority="14" stopIfTrue="1">
      <formula>I6&lt;0</formula>
    </cfRule>
  </conditionalFormatting>
  <conditionalFormatting sqref="F9:G9">
    <cfRule type="expression" dxfId="14" priority="8" stopIfTrue="1">
      <formula>I9&lt;0</formula>
    </cfRule>
  </conditionalFormatting>
  <conditionalFormatting sqref="D6">
    <cfRule type="expression" dxfId="13" priority="19" stopIfTrue="1">
      <formula>I6&lt;0</formula>
    </cfRule>
  </conditionalFormatting>
  <conditionalFormatting sqref="E6:E8 E10">
    <cfRule type="expression" dxfId="12" priority="20" stopIfTrue="1">
      <formula>I6&lt;0</formula>
    </cfRule>
  </conditionalFormatting>
  <conditionalFormatting sqref="F6:G8 F10:G10">
    <cfRule type="expression" dxfId="11" priority="18" stopIfTrue="1">
      <formula>I6&lt;0</formula>
    </cfRule>
  </conditionalFormatting>
  <conditionalFormatting sqref="F11:G11">
    <cfRule type="expression" dxfId="10" priority="12" stopIfTrue="1">
      <formula>I11&lt;0</formula>
    </cfRule>
  </conditionalFormatting>
  <conditionalFormatting sqref="E12">
    <cfRule type="expression" dxfId="9" priority="11" stopIfTrue="1">
      <formula>I12&lt;0</formula>
    </cfRule>
  </conditionalFormatting>
  <conditionalFormatting sqref="F12:G12">
    <cfRule type="expression" dxfId="8" priority="10" stopIfTrue="1">
      <formula>I12&lt;0</formula>
    </cfRule>
  </conditionalFormatting>
  <conditionalFormatting sqref="E9">
    <cfRule type="expression" dxfId="7" priority="9" stopIfTrue="1">
      <formula>I9&lt;0</formula>
    </cfRule>
  </conditionalFormatting>
  <conditionalFormatting sqref="E13:E16">
    <cfRule type="expression" dxfId="6" priority="7" stopIfTrue="1">
      <formula>I13&lt;0</formula>
    </cfRule>
  </conditionalFormatting>
  <conditionalFormatting sqref="K5:K15">
    <cfRule type="expression" dxfId="5" priority="6" stopIfTrue="1">
      <formula>I5&lt;0</formula>
    </cfRule>
  </conditionalFormatting>
  <conditionalFormatting sqref="I5:I15">
    <cfRule type="expression" dxfId="4" priority="5" stopIfTrue="1">
      <formula>K5&lt;0</formula>
    </cfRule>
  </conditionalFormatting>
  <conditionalFormatting sqref="H5:H15">
    <cfRule type="expression" dxfId="3" priority="4" stopIfTrue="1">
      <formula>K5&lt;0</formula>
    </cfRule>
  </conditionalFormatting>
  <conditionalFormatting sqref="K16">
    <cfRule type="expression" dxfId="2" priority="3" stopIfTrue="1">
      <formula>I16&lt;0</formula>
    </cfRule>
  </conditionalFormatting>
  <conditionalFormatting sqref="I16">
    <cfRule type="expression" dxfId="1" priority="2" stopIfTrue="1">
      <formula>K16&lt;0</formula>
    </cfRule>
  </conditionalFormatting>
  <conditionalFormatting sqref="H16">
    <cfRule type="expression" dxfId="0" priority="1" stopIfTrue="1">
      <formula>K16&lt;0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Boccaletti</dc:creator>
  <cp:lastModifiedBy>Massimo Cavazzuti</cp:lastModifiedBy>
  <cp:lastPrinted>2020-03-19T16:20:46Z</cp:lastPrinted>
  <dcterms:created xsi:type="dcterms:W3CDTF">2020-03-19T11:39:37Z</dcterms:created>
  <dcterms:modified xsi:type="dcterms:W3CDTF">2020-05-20T07:29:22Z</dcterms:modified>
</cp:coreProperties>
</file>